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zou\Desktop\16554\"/>
    </mc:Choice>
  </mc:AlternateContent>
  <xr:revisionPtr revIDLastSave="0" documentId="13_ncr:1_{5090328F-8565-415D-93F3-F6408501D79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0" i="1" l="1"/>
  <c r="B101" i="1" l="1"/>
  <c r="G101" i="1"/>
  <c r="G100" i="1"/>
  <c r="H95" i="1" l="1"/>
  <c r="G95" i="1"/>
  <c r="B95" i="1"/>
  <c r="H90" i="1"/>
  <c r="G90" i="1"/>
  <c r="B90" i="1"/>
  <c r="H82" i="1"/>
  <c r="G82" i="1"/>
  <c r="B82" i="1"/>
  <c r="H73" i="1"/>
  <c r="G73" i="1"/>
  <c r="B73" i="1"/>
  <c r="H68" i="1"/>
  <c r="G68" i="1"/>
  <c r="B68" i="1"/>
  <c r="H62" i="1"/>
  <c r="G62" i="1"/>
  <c r="B62" i="1"/>
  <c r="H55" i="1"/>
  <c r="G55" i="1"/>
  <c r="B55" i="1"/>
  <c r="H50" i="1"/>
  <c r="G50" i="1"/>
  <c r="B50" i="1"/>
  <c r="H43" i="1"/>
  <c r="G43" i="1"/>
  <c r="B43" i="1"/>
  <c r="H36" i="1"/>
  <c r="G36" i="1"/>
  <c r="B36" i="1"/>
  <c r="H30" i="1"/>
  <c r="G30" i="1"/>
  <c r="B30" i="1"/>
  <c r="H24" i="1"/>
  <c r="G24" i="1"/>
  <c r="B24" i="1"/>
  <c r="H19" i="1"/>
  <c r="G19" i="1"/>
  <c r="B19" i="1"/>
  <c r="H12" i="1"/>
  <c r="G12" i="1"/>
  <c r="B12" i="1"/>
  <c r="H101" i="1" l="1"/>
</calcChain>
</file>

<file path=xl/sharedStrings.xml><?xml version="1.0" encoding="utf-8"?>
<sst xmlns="http://schemas.openxmlformats.org/spreadsheetml/2006/main" count="156" uniqueCount="92">
  <si>
    <t xml:space="preserve">TOWNS AND REGIONAL SCHOOL DISTRICTS </t>
  </si>
  <si>
    <t>THAT EMPLOY THE SAME SUPERINTENDENT</t>
  </si>
  <si>
    <t>*</t>
  </si>
  <si>
    <t>Code</t>
  </si>
  <si>
    <t xml:space="preserve">CITY/TOWN                No of </t>
  </si>
  <si>
    <t>Union</t>
  </si>
  <si>
    <t>Grade</t>
  </si>
  <si>
    <t>Tuitions</t>
  </si>
  <si>
    <t>Foundation</t>
  </si>
  <si>
    <t>Number of</t>
  </si>
  <si>
    <t>REGION                   Districts</t>
  </si>
  <si>
    <t>Start</t>
  </si>
  <si>
    <t>End</t>
  </si>
  <si>
    <t>Students</t>
  </si>
  <si>
    <t>Schools</t>
  </si>
  <si>
    <t xml:space="preserve">NORTHBOROUGH                 </t>
  </si>
  <si>
    <t>PreK</t>
  </si>
  <si>
    <t xml:space="preserve">SOUTHBOROUGH                 </t>
  </si>
  <si>
    <t xml:space="preserve">NORTHBORO SOUTHBORO          </t>
  </si>
  <si>
    <t>9</t>
  </si>
  <si>
    <t xml:space="preserve">EDGARTOWN                    </t>
  </si>
  <si>
    <t xml:space="preserve">OAK BLUFFS                   </t>
  </si>
  <si>
    <t xml:space="preserve">TISBURY                      </t>
  </si>
  <si>
    <t xml:space="preserve">MARTHAS VINEYARD             </t>
  </si>
  <si>
    <t>UPISLAND</t>
  </si>
  <si>
    <t xml:space="preserve">AMHERST                      </t>
  </si>
  <si>
    <t xml:space="preserve">PELHAM                       </t>
  </si>
  <si>
    <t>K</t>
  </si>
  <si>
    <t xml:space="preserve">AMHERST PELHAM               </t>
  </si>
  <si>
    <t>7</t>
  </si>
  <si>
    <t xml:space="preserve">ERVING                       </t>
  </si>
  <si>
    <t>7-12</t>
  </si>
  <si>
    <t xml:space="preserve">LEVERETT                     </t>
  </si>
  <si>
    <t xml:space="preserve">SHUTESBURY                   </t>
  </si>
  <si>
    <t xml:space="preserve">NEW SALEM WENDELL            </t>
  </si>
  <si>
    <t xml:space="preserve">HALIFAX                      </t>
  </si>
  <si>
    <t xml:space="preserve">KINGSTON                     </t>
  </si>
  <si>
    <t xml:space="preserve">PLYMPTON                     </t>
  </si>
  <si>
    <t xml:space="preserve">SILVER LAKE                  </t>
  </si>
  <si>
    <t xml:space="preserve">CONWAY                       </t>
  </si>
  <si>
    <t xml:space="preserve">DEERFIELD                    </t>
  </si>
  <si>
    <t xml:space="preserve">SUNDERLAND                   </t>
  </si>
  <si>
    <t xml:space="preserve">WHATELY                      </t>
  </si>
  <si>
    <t xml:space="preserve">FRONTIER                     </t>
  </si>
  <si>
    <t xml:space="preserve">CLARKSBURG                   </t>
  </si>
  <si>
    <t>9-12</t>
  </si>
  <si>
    <t xml:space="preserve">FLORIDA                      </t>
  </si>
  <si>
    <t>MONROE</t>
  </si>
  <si>
    <t>Non</t>
  </si>
  <si>
    <t>Op</t>
  </si>
  <si>
    <t>K-12</t>
  </si>
  <si>
    <t xml:space="preserve">ROWE                    </t>
  </si>
  <si>
    <t xml:space="preserve">SAVOY                        </t>
  </si>
  <si>
    <t xml:space="preserve">DOVER                        </t>
  </si>
  <si>
    <t xml:space="preserve">SHERBORN                     </t>
  </si>
  <si>
    <t xml:space="preserve">DOVER SHERBORN               </t>
  </si>
  <si>
    <t>6</t>
  </si>
  <si>
    <t xml:space="preserve">BREWSTER                     </t>
  </si>
  <si>
    <t xml:space="preserve">EASTHAM                      </t>
  </si>
  <si>
    <t xml:space="preserve">ORLEANS                      </t>
  </si>
  <si>
    <t xml:space="preserve">WELLFLEET                    </t>
  </si>
  <si>
    <t xml:space="preserve">NAUSET                       </t>
  </si>
  <si>
    <t xml:space="preserve">MARION                       </t>
  </si>
  <si>
    <t xml:space="preserve">MATTAPOISETT                 </t>
  </si>
  <si>
    <t xml:space="preserve">ROCHESTER                    </t>
  </si>
  <si>
    <t xml:space="preserve">OLD ROCHESTER                </t>
  </si>
  <si>
    <t xml:space="preserve">BOXFORD                      </t>
  </si>
  <si>
    <t xml:space="preserve">MIDDLETON                    </t>
  </si>
  <si>
    <t xml:space="preserve">TOPSFIELD                    </t>
  </si>
  <si>
    <t xml:space="preserve">BRIMFIELD                    </t>
  </si>
  <si>
    <t xml:space="preserve">BROOKFIELD                   </t>
  </si>
  <si>
    <t xml:space="preserve">HOLLAND                      </t>
  </si>
  <si>
    <t xml:space="preserve">STURBRIDGE                   </t>
  </si>
  <si>
    <t xml:space="preserve">WALES                        </t>
  </si>
  <si>
    <t xml:space="preserve">TANTASQUA                    </t>
  </si>
  <si>
    <t xml:space="preserve">SOUTHAMPTON                  </t>
  </si>
  <si>
    <t xml:space="preserve">WESTHAMPTON                  </t>
  </si>
  <si>
    <t xml:space="preserve">WILLIAMSBURG                 </t>
  </si>
  <si>
    <t>WORTHINGTON</t>
  </si>
  <si>
    <t>CHESTERFIELD GOSHEN</t>
  </si>
  <si>
    <t xml:space="preserve">HAMPSHIRE                    </t>
  </si>
  <si>
    <t xml:space="preserve">HANCOCK                      </t>
  </si>
  <si>
    <t>NEW ASHFORD</t>
  </si>
  <si>
    <t xml:space="preserve">RICHMOND                     </t>
  </si>
  <si>
    <t>223</t>
  </si>
  <si>
    <t xml:space="preserve">ORANGE                       </t>
  </si>
  <si>
    <t>234</t>
  </si>
  <si>
    <t xml:space="preserve">PETERSHAM                    </t>
  </si>
  <si>
    <t xml:space="preserve">RALPH C MAHAR                </t>
  </si>
  <si>
    <t>FY20</t>
  </si>
  <si>
    <t>Enrollment*</t>
  </si>
  <si>
    <t>15 Superintendents and 62 school committees serve 48 municipal and 14 regional school districts.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</si>
</sst>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quotePrefix="1" applyFill="1" applyAlignment="1">
      <alignment horizontal="right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quotePrefix="1" applyFill="1" applyAlignment="1">
      <alignment horizontal="right"/>
    </xf>
    <xf numFmtId="0" fontId="0" fillId="5" borderId="0" xfId="0" quotePrefix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quotePrefix="1" applyFill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quotePrefix="1" applyFont="1" applyFill="1" applyAlignment="1">
      <alignment horizontal="right"/>
    </xf>
    <xf numFmtId="0" fontId="0" fillId="3" borderId="9" xfId="0" applyFill="1" applyBorder="1"/>
    <xf numFmtId="164" fontId="0" fillId="3" borderId="10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0" fillId="3" borderId="10" xfId="0" applyFill="1" applyBorder="1"/>
    <xf numFmtId="164" fontId="5" fillId="5" borderId="0" xfId="1" applyNumberFormat="1" applyFont="1" applyFill="1"/>
    <xf numFmtId="164" fontId="3" fillId="6" borderId="2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/>
    </xf>
    <xf numFmtId="0" fontId="5" fillId="5" borderId="0" xfId="0" applyFont="1" applyFill="1"/>
    <xf numFmtId="164" fontId="5" fillId="6" borderId="10" xfId="1" applyNumberFormat="1" applyFont="1" applyFill="1" applyBorder="1"/>
    <xf numFmtId="164" fontId="7" fillId="6" borderId="7" xfId="2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20" sqref="M20"/>
    </sheetView>
  </sheetViews>
  <sheetFormatPr defaultRowHeight="15" x14ac:dyDescent="0.25"/>
  <cols>
    <col min="1" max="1" width="4.85546875" customWidth="1"/>
    <col min="2" max="2" width="29.85546875" customWidth="1"/>
    <col min="3" max="3" width="7" customWidth="1"/>
    <col min="4" max="4" width="5.5703125" customWidth="1"/>
    <col min="7" max="7" width="15.28515625" customWidth="1"/>
  </cols>
  <sheetData>
    <row r="1" spans="1:9" x14ac:dyDescent="0.25">
      <c r="A1" s="52" t="s">
        <v>0</v>
      </c>
      <c r="B1" s="52"/>
      <c r="C1" s="52"/>
      <c r="D1" s="52"/>
      <c r="E1" s="52"/>
      <c r="F1" s="52"/>
      <c r="G1" s="52"/>
      <c r="H1" s="52"/>
    </row>
    <row r="2" spans="1:9" x14ac:dyDescent="0.25">
      <c r="A2" s="52" t="s">
        <v>1</v>
      </c>
      <c r="B2" s="52"/>
      <c r="C2" s="52"/>
      <c r="D2" s="52"/>
      <c r="E2" s="52"/>
      <c r="F2" s="52"/>
      <c r="G2" s="52"/>
      <c r="H2" s="52"/>
    </row>
    <row r="3" spans="1:9" x14ac:dyDescent="0.25">
      <c r="A3" s="53" t="s">
        <v>89</v>
      </c>
      <c r="B3" s="53"/>
      <c r="C3" s="53"/>
      <c r="D3" s="53"/>
      <c r="E3" s="53"/>
      <c r="F3" s="53"/>
      <c r="G3" s="53"/>
      <c r="H3" s="53"/>
    </row>
    <row r="4" spans="1:9" x14ac:dyDescent="0.25">
      <c r="A4" t="s">
        <v>2</v>
      </c>
      <c r="B4" s="1" t="s">
        <v>91</v>
      </c>
      <c r="C4" s="2"/>
      <c r="D4" s="3"/>
      <c r="E4" s="4"/>
      <c r="G4" s="43"/>
      <c r="H4" s="25"/>
      <c r="I4" s="49"/>
    </row>
    <row r="5" spans="1:9" x14ac:dyDescent="0.25">
      <c r="A5" s="5" t="s">
        <v>3</v>
      </c>
      <c r="B5" s="6" t="s">
        <v>4</v>
      </c>
      <c r="C5" s="7" t="s">
        <v>5</v>
      </c>
      <c r="D5" s="54" t="s">
        <v>6</v>
      </c>
      <c r="E5" s="54"/>
      <c r="F5" s="7" t="s">
        <v>7</v>
      </c>
      <c r="G5" s="44" t="s">
        <v>8</v>
      </c>
      <c r="H5" s="46" t="s">
        <v>9</v>
      </c>
    </row>
    <row r="6" spans="1:9" x14ac:dyDescent="0.25">
      <c r="A6" s="8"/>
      <c r="B6" s="9" t="s">
        <v>10</v>
      </c>
      <c r="C6" s="10"/>
      <c r="D6" s="11" t="s">
        <v>11</v>
      </c>
      <c r="E6" s="9" t="s">
        <v>12</v>
      </c>
      <c r="F6" s="12" t="s">
        <v>13</v>
      </c>
      <c r="G6" s="45" t="s">
        <v>90</v>
      </c>
      <c r="H6" s="47" t="s">
        <v>14</v>
      </c>
    </row>
    <row r="7" spans="1:9" x14ac:dyDescent="0.25">
      <c r="A7" s="13"/>
      <c r="B7" s="14"/>
      <c r="C7" s="15"/>
      <c r="D7" s="16"/>
      <c r="E7" s="17"/>
      <c r="F7" s="14"/>
      <c r="G7" s="51"/>
      <c r="H7" s="48"/>
    </row>
    <row r="8" spans="1:9" x14ac:dyDescent="0.25">
      <c r="C8" s="2"/>
      <c r="D8" s="3"/>
      <c r="E8" s="4"/>
      <c r="G8" s="43"/>
      <c r="H8" s="25"/>
    </row>
    <row r="9" spans="1:9" x14ac:dyDescent="0.25">
      <c r="A9" s="18">
        <v>213</v>
      </c>
      <c r="B9" s="18" t="s">
        <v>15</v>
      </c>
      <c r="C9" s="19">
        <v>3</v>
      </c>
      <c r="D9" s="20" t="s">
        <v>16</v>
      </c>
      <c r="E9" s="21">
        <v>8</v>
      </c>
      <c r="F9" s="18"/>
      <c r="G9" s="43">
        <v>1541</v>
      </c>
      <c r="H9" s="25">
        <v>5</v>
      </c>
    </row>
    <row r="10" spans="1:9" x14ac:dyDescent="0.25">
      <c r="A10" s="18">
        <v>276</v>
      </c>
      <c r="B10" s="18" t="s">
        <v>17</v>
      </c>
      <c r="C10" s="19">
        <v>3</v>
      </c>
      <c r="D10" s="20" t="s">
        <v>16</v>
      </c>
      <c r="E10" s="21">
        <v>8</v>
      </c>
      <c r="F10" s="18"/>
      <c r="G10" s="43">
        <v>1171</v>
      </c>
      <c r="H10" s="25">
        <v>4</v>
      </c>
    </row>
    <row r="11" spans="1:9" x14ac:dyDescent="0.25">
      <c r="A11" s="18">
        <v>730</v>
      </c>
      <c r="B11" s="18" t="s">
        <v>18</v>
      </c>
      <c r="C11" s="19"/>
      <c r="D11" s="22" t="s">
        <v>19</v>
      </c>
      <c r="E11" s="21">
        <v>12</v>
      </c>
      <c r="F11" s="18"/>
      <c r="G11" s="43">
        <v>1485</v>
      </c>
      <c r="H11" s="25">
        <v>1</v>
      </c>
    </row>
    <row r="12" spans="1:9" x14ac:dyDescent="0.25">
      <c r="A12" s="18"/>
      <c r="B12" s="18">
        <f>SUBTOTAL(3,B9:B11)</f>
        <v>3</v>
      </c>
      <c r="C12" s="19"/>
      <c r="D12" s="22"/>
      <c r="E12" s="21"/>
      <c r="F12" s="18"/>
      <c r="G12" s="43">
        <f>SUM(G9:G11)</f>
        <v>4197</v>
      </c>
      <c r="H12" s="25">
        <f>SUM(H9:H11)</f>
        <v>10</v>
      </c>
    </row>
    <row r="13" spans="1:9" x14ac:dyDescent="0.25">
      <c r="A13" s="18"/>
      <c r="B13" s="18"/>
      <c r="C13" s="19"/>
      <c r="D13" s="22"/>
      <c r="E13" s="21"/>
      <c r="F13" s="18"/>
      <c r="G13" s="43"/>
      <c r="H13" s="25"/>
    </row>
    <row r="14" spans="1:9" x14ac:dyDescent="0.25">
      <c r="A14" s="18">
        <v>89</v>
      </c>
      <c r="B14" s="18" t="s">
        <v>20</v>
      </c>
      <c r="C14" s="19">
        <v>19</v>
      </c>
      <c r="D14" s="20" t="s">
        <v>16</v>
      </c>
      <c r="E14" s="21">
        <v>8</v>
      </c>
      <c r="F14" s="18"/>
      <c r="G14" s="43">
        <v>438</v>
      </c>
      <c r="H14" s="25">
        <v>1</v>
      </c>
    </row>
    <row r="15" spans="1:9" x14ac:dyDescent="0.25">
      <c r="A15" s="18">
        <v>221</v>
      </c>
      <c r="B15" s="18" t="s">
        <v>21</v>
      </c>
      <c r="C15" s="19">
        <v>19</v>
      </c>
      <c r="D15" s="20" t="s">
        <v>16</v>
      </c>
      <c r="E15" s="21">
        <v>8</v>
      </c>
      <c r="F15" s="18"/>
      <c r="G15" s="43">
        <v>447</v>
      </c>
      <c r="H15" s="25">
        <v>1</v>
      </c>
    </row>
    <row r="16" spans="1:9" x14ac:dyDescent="0.25">
      <c r="A16" s="18">
        <v>296</v>
      </c>
      <c r="B16" s="18" t="s">
        <v>22</v>
      </c>
      <c r="C16" s="19">
        <v>19</v>
      </c>
      <c r="D16" s="20" t="s">
        <v>16</v>
      </c>
      <c r="E16" s="21">
        <v>8</v>
      </c>
      <c r="F16" s="18"/>
      <c r="G16" s="43">
        <v>347</v>
      </c>
      <c r="H16" s="25">
        <v>1</v>
      </c>
    </row>
    <row r="17" spans="1:8" x14ac:dyDescent="0.25">
      <c r="A17" s="18">
        <v>700</v>
      </c>
      <c r="B17" s="18" t="s">
        <v>23</v>
      </c>
      <c r="C17" s="19"/>
      <c r="D17" s="22" t="s">
        <v>19</v>
      </c>
      <c r="E17" s="21">
        <v>12</v>
      </c>
      <c r="F17" s="18"/>
      <c r="G17" s="43">
        <v>677</v>
      </c>
      <c r="H17" s="25">
        <v>1</v>
      </c>
    </row>
    <row r="18" spans="1:8" x14ac:dyDescent="0.25">
      <c r="A18" s="18">
        <v>774</v>
      </c>
      <c r="B18" s="18" t="s">
        <v>24</v>
      </c>
      <c r="C18" s="19"/>
      <c r="D18" s="20" t="s">
        <v>16</v>
      </c>
      <c r="E18" s="21">
        <v>8</v>
      </c>
      <c r="F18" s="18"/>
      <c r="G18" s="43">
        <v>428</v>
      </c>
      <c r="H18" s="25">
        <v>2</v>
      </c>
    </row>
    <row r="19" spans="1:8" x14ac:dyDescent="0.25">
      <c r="A19" s="18"/>
      <c r="B19" s="18">
        <f>SUBTOTAL(3,B14:B18)</f>
        <v>5</v>
      </c>
      <c r="C19" s="19"/>
      <c r="D19" s="20"/>
      <c r="E19" s="21"/>
      <c r="F19" s="18"/>
      <c r="G19" s="43">
        <f>SUM(G14:G18)</f>
        <v>2337</v>
      </c>
      <c r="H19" s="25">
        <f>SUM(H14:H18)</f>
        <v>6</v>
      </c>
    </row>
    <row r="20" spans="1:8" x14ac:dyDescent="0.25">
      <c r="A20" s="18"/>
      <c r="B20" s="18"/>
      <c r="C20" s="19"/>
      <c r="D20" s="20"/>
      <c r="E20" s="21"/>
      <c r="F20" s="18"/>
      <c r="G20" s="43"/>
      <c r="H20" s="25"/>
    </row>
    <row r="21" spans="1:8" x14ac:dyDescent="0.25">
      <c r="A21" s="23">
        <v>8</v>
      </c>
      <c r="B21" s="23" t="s">
        <v>25</v>
      </c>
      <c r="C21" s="24">
        <v>26</v>
      </c>
      <c r="D21" s="25" t="s">
        <v>16</v>
      </c>
      <c r="E21" s="26">
        <v>6</v>
      </c>
      <c r="F21" s="23"/>
      <c r="G21" s="43">
        <v>1134</v>
      </c>
      <c r="H21" s="25">
        <v>3</v>
      </c>
    </row>
    <row r="22" spans="1:8" x14ac:dyDescent="0.25">
      <c r="A22" s="23">
        <v>230</v>
      </c>
      <c r="B22" s="23" t="s">
        <v>26</v>
      </c>
      <c r="C22" s="24">
        <v>26</v>
      </c>
      <c r="D22" s="25" t="s">
        <v>27</v>
      </c>
      <c r="E22" s="26">
        <v>6</v>
      </c>
      <c r="F22" s="23"/>
      <c r="G22" s="43">
        <v>82</v>
      </c>
      <c r="H22" s="25">
        <v>1</v>
      </c>
    </row>
    <row r="23" spans="1:8" x14ac:dyDescent="0.25">
      <c r="A23" s="23">
        <v>605</v>
      </c>
      <c r="B23" s="23" t="s">
        <v>28</v>
      </c>
      <c r="C23" s="24"/>
      <c r="D23" s="27" t="s">
        <v>29</v>
      </c>
      <c r="E23" s="26">
        <v>12</v>
      </c>
      <c r="F23" s="23"/>
      <c r="G23" s="43">
        <v>1399</v>
      </c>
      <c r="H23" s="25">
        <v>2</v>
      </c>
    </row>
    <row r="24" spans="1:8" x14ac:dyDescent="0.25">
      <c r="A24" s="23"/>
      <c r="B24" s="23">
        <f>SUBTOTAL(3,B21:B23)</f>
        <v>3</v>
      </c>
      <c r="C24" s="24"/>
      <c r="D24" s="25"/>
      <c r="E24" s="26"/>
      <c r="F24" s="23"/>
      <c r="G24" s="43">
        <f>SUM(G21:G23)</f>
        <v>2615</v>
      </c>
      <c r="H24" s="25">
        <f>SUM(H21:H23)</f>
        <v>6</v>
      </c>
    </row>
    <row r="25" spans="1:8" x14ac:dyDescent="0.25">
      <c r="A25" s="23"/>
      <c r="B25" s="23"/>
      <c r="C25" s="24"/>
      <c r="D25" s="25"/>
      <c r="E25" s="26"/>
      <c r="F25" s="23"/>
      <c r="G25" s="43"/>
      <c r="H25" s="25"/>
    </row>
    <row r="26" spans="1:8" x14ac:dyDescent="0.25">
      <c r="A26" s="23">
        <v>91</v>
      </c>
      <c r="B26" s="23" t="s">
        <v>30</v>
      </c>
      <c r="C26" s="24">
        <v>28</v>
      </c>
      <c r="D26" s="25" t="s">
        <v>16</v>
      </c>
      <c r="E26" s="26">
        <v>6</v>
      </c>
      <c r="F26" s="23" t="s">
        <v>31</v>
      </c>
      <c r="G26" s="43">
        <v>217</v>
      </c>
      <c r="H26" s="25">
        <v>1</v>
      </c>
    </row>
    <row r="27" spans="1:8" x14ac:dyDescent="0.25">
      <c r="A27" s="23">
        <v>154</v>
      </c>
      <c r="B27" s="23" t="s">
        <v>32</v>
      </c>
      <c r="C27" s="24">
        <v>28</v>
      </c>
      <c r="D27" s="25" t="s">
        <v>16</v>
      </c>
      <c r="E27" s="26">
        <v>6</v>
      </c>
      <c r="F27" s="23"/>
      <c r="G27" s="43">
        <v>112</v>
      </c>
      <c r="H27" s="25">
        <v>1</v>
      </c>
    </row>
    <row r="28" spans="1:8" x14ac:dyDescent="0.25">
      <c r="A28" s="23">
        <v>272</v>
      </c>
      <c r="B28" s="23" t="s">
        <v>33</v>
      </c>
      <c r="C28" s="24">
        <v>28</v>
      </c>
      <c r="D28" s="25" t="s">
        <v>16</v>
      </c>
      <c r="E28" s="26">
        <v>6</v>
      </c>
      <c r="F28" s="23"/>
      <c r="G28" s="43">
        <v>117</v>
      </c>
      <c r="H28" s="25">
        <v>1</v>
      </c>
    </row>
    <row r="29" spans="1:8" x14ac:dyDescent="0.25">
      <c r="A29" s="23">
        <v>728</v>
      </c>
      <c r="B29" s="23" t="s">
        <v>34</v>
      </c>
      <c r="C29" s="24"/>
      <c r="D29" s="25" t="s">
        <v>16</v>
      </c>
      <c r="E29" s="26">
        <v>6</v>
      </c>
      <c r="F29" s="23"/>
      <c r="G29" s="43">
        <v>108</v>
      </c>
      <c r="H29" s="25">
        <v>1</v>
      </c>
    </row>
    <row r="30" spans="1:8" x14ac:dyDescent="0.25">
      <c r="A30" s="23"/>
      <c r="B30" s="23">
        <f>SUBTOTAL(3,B26:B29)</f>
        <v>4</v>
      </c>
      <c r="C30" s="24"/>
      <c r="D30" s="25"/>
      <c r="E30" s="26"/>
      <c r="F30" s="23"/>
      <c r="G30" s="43">
        <f>SUM(G26:G29)</f>
        <v>554</v>
      </c>
      <c r="H30" s="25">
        <f>SUM(H26:H29)</f>
        <v>4</v>
      </c>
    </row>
    <row r="31" spans="1:8" x14ac:dyDescent="0.25">
      <c r="A31" s="23"/>
      <c r="B31" s="23"/>
      <c r="C31" s="24"/>
      <c r="D31" s="25"/>
      <c r="E31" s="26"/>
      <c r="F31" s="23"/>
      <c r="G31" s="43"/>
      <c r="H31" s="25"/>
    </row>
    <row r="32" spans="1:8" x14ac:dyDescent="0.25">
      <c r="A32" s="23">
        <v>118</v>
      </c>
      <c r="B32" s="23" t="s">
        <v>35</v>
      </c>
      <c r="C32" s="24">
        <v>31</v>
      </c>
      <c r="D32" s="25" t="s">
        <v>27</v>
      </c>
      <c r="E32" s="26">
        <v>6</v>
      </c>
      <c r="F32" s="23"/>
      <c r="G32" s="43">
        <v>647</v>
      </c>
      <c r="H32" s="25">
        <v>1</v>
      </c>
    </row>
    <row r="33" spans="1:8" x14ac:dyDescent="0.25">
      <c r="A33" s="23">
        <v>145</v>
      </c>
      <c r="B33" s="23" t="s">
        <v>36</v>
      </c>
      <c r="C33" s="24">
        <v>31</v>
      </c>
      <c r="D33" s="25" t="s">
        <v>27</v>
      </c>
      <c r="E33" s="26">
        <v>6</v>
      </c>
      <c r="F33" s="23"/>
      <c r="G33" s="43">
        <v>1082</v>
      </c>
      <c r="H33" s="25">
        <v>2</v>
      </c>
    </row>
    <row r="34" spans="1:8" x14ac:dyDescent="0.25">
      <c r="A34" s="23">
        <v>240</v>
      </c>
      <c r="B34" s="23" t="s">
        <v>37</v>
      </c>
      <c r="C34" s="24">
        <v>31</v>
      </c>
      <c r="D34" s="25" t="s">
        <v>27</v>
      </c>
      <c r="E34" s="26">
        <v>6</v>
      </c>
      <c r="F34" s="23"/>
      <c r="G34" s="43">
        <v>210</v>
      </c>
      <c r="H34" s="25">
        <v>1</v>
      </c>
    </row>
    <row r="35" spans="1:8" x14ac:dyDescent="0.25">
      <c r="A35" s="23">
        <v>760</v>
      </c>
      <c r="B35" s="23" t="s">
        <v>38</v>
      </c>
      <c r="C35" s="24"/>
      <c r="D35" s="27" t="s">
        <v>29</v>
      </c>
      <c r="E35" s="26">
        <v>12</v>
      </c>
      <c r="F35" s="23"/>
      <c r="G35" s="43">
        <v>1727</v>
      </c>
      <c r="H35" s="25">
        <v>2</v>
      </c>
    </row>
    <row r="36" spans="1:8" x14ac:dyDescent="0.25">
      <c r="A36" s="23"/>
      <c r="B36" s="23">
        <f>SUBTOTAL(3,B32:B35)</f>
        <v>4</v>
      </c>
      <c r="C36" s="24"/>
      <c r="D36" s="27"/>
      <c r="E36" s="26"/>
      <c r="F36" s="23"/>
      <c r="G36" s="43">
        <f>SUM(G32:G35)</f>
        <v>3666</v>
      </c>
      <c r="H36" s="25">
        <f>SUM(H32:H35)</f>
        <v>6</v>
      </c>
    </row>
    <row r="37" spans="1:8" x14ac:dyDescent="0.25">
      <c r="A37" s="23"/>
      <c r="B37" s="23"/>
      <c r="C37" s="24"/>
      <c r="D37" s="27"/>
      <c r="E37" s="26"/>
      <c r="F37" s="23"/>
      <c r="G37" s="43"/>
      <c r="H37" s="25"/>
    </row>
    <row r="38" spans="1:8" x14ac:dyDescent="0.25">
      <c r="A38" s="23">
        <v>68</v>
      </c>
      <c r="B38" s="23" t="s">
        <v>39</v>
      </c>
      <c r="C38" s="24">
        <v>38</v>
      </c>
      <c r="D38" s="25" t="s">
        <v>16</v>
      </c>
      <c r="E38" s="26">
        <v>6</v>
      </c>
      <c r="F38" s="23"/>
      <c r="G38" s="43">
        <v>86</v>
      </c>
      <c r="H38" s="25">
        <v>1</v>
      </c>
    </row>
    <row r="39" spans="1:8" x14ac:dyDescent="0.25">
      <c r="A39" s="23">
        <v>74</v>
      </c>
      <c r="B39" s="23" t="s">
        <v>40</v>
      </c>
      <c r="C39" s="24">
        <v>38</v>
      </c>
      <c r="D39" s="25" t="s">
        <v>16</v>
      </c>
      <c r="E39" s="26">
        <v>6</v>
      </c>
      <c r="F39" s="23"/>
      <c r="G39" s="43">
        <v>316</v>
      </c>
      <c r="H39" s="25">
        <v>1</v>
      </c>
    </row>
    <row r="40" spans="1:8" x14ac:dyDescent="0.25">
      <c r="A40" s="23">
        <v>289</v>
      </c>
      <c r="B40" s="23" t="s">
        <v>41</v>
      </c>
      <c r="C40" s="24">
        <v>38</v>
      </c>
      <c r="D40" s="25" t="s">
        <v>16</v>
      </c>
      <c r="E40" s="26">
        <v>6</v>
      </c>
      <c r="F40" s="23"/>
      <c r="G40" s="43">
        <v>185</v>
      </c>
      <c r="H40" s="25">
        <v>1</v>
      </c>
    </row>
    <row r="41" spans="1:8" x14ac:dyDescent="0.25">
      <c r="A41" s="23">
        <v>337</v>
      </c>
      <c r="B41" s="23" t="s">
        <v>42</v>
      </c>
      <c r="C41" s="24">
        <v>38</v>
      </c>
      <c r="D41" s="25" t="s">
        <v>16</v>
      </c>
      <c r="E41" s="26">
        <v>6</v>
      </c>
      <c r="F41" s="23"/>
      <c r="G41" s="43">
        <v>87</v>
      </c>
      <c r="H41" s="25">
        <v>1</v>
      </c>
    </row>
    <row r="42" spans="1:8" x14ac:dyDescent="0.25">
      <c r="A42" s="23">
        <v>670</v>
      </c>
      <c r="B42" s="23" t="s">
        <v>43</v>
      </c>
      <c r="C42" s="24"/>
      <c r="D42" s="27" t="s">
        <v>29</v>
      </c>
      <c r="E42" s="26">
        <v>12</v>
      </c>
      <c r="F42" s="23"/>
      <c r="G42" s="43">
        <v>577</v>
      </c>
      <c r="H42" s="25">
        <v>1</v>
      </c>
    </row>
    <row r="43" spans="1:8" x14ac:dyDescent="0.25">
      <c r="A43" s="23"/>
      <c r="B43" s="23">
        <f>SUBTOTAL(3,B38:B42)</f>
        <v>5</v>
      </c>
      <c r="C43" s="24"/>
      <c r="D43" s="27"/>
      <c r="E43" s="26"/>
      <c r="F43" s="23"/>
      <c r="G43" s="43">
        <f>SUM(G38:G42)</f>
        <v>1251</v>
      </c>
      <c r="H43" s="25">
        <f>SUM(H38:H42)</f>
        <v>5</v>
      </c>
    </row>
    <row r="44" spans="1:8" x14ac:dyDescent="0.25">
      <c r="A44" s="23"/>
      <c r="B44" s="23"/>
      <c r="C44" s="24"/>
      <c r="D44" s="27"/>
      <c r="E44" s="26"/>
      <c r="F44" s="23"/>
      <c r="G44" s="43"/>
      <c r="H44" s="25"/>
    </row>
    <row r="45" spans="1:8" x14ac:dyDescent="0.25">
      <c r="A45" s="23">
        <v>63</v>
      </c>
      <c r="B45" s="23" t="s">
        <v>44</v>
      </c>
      <c r="C45" s="24">
        <v>43</v>
      </c>
      <c r="D45" s="25" t="s">
        <v>27</v>
      </c>
      <c r="E45" s="26">
        <v>8</v>
      </c>
      <c r="F45" s="23" t="s">
        <v>45</v>
      </c>
      <c r="G45" s="43">
        <v>182</v>
      </c>
      <c r="H45" s="25">
        <v>1</v>
      </c>
    </row>
    <row r="46" spans="1:8" x14ac:dyDescent="0.25">
      <c r="A46" s="23">
        <v>98</v>
      </c>
      <c r="B46" s="23" t="s">
        <v>46</v>
      </c>
      <c r="C46" s="24">
        <v>43</v>
      </c>
      <c r="D46" s="25" t="s">
        <v>16</v>
      </c>
      <c r="E46" s="26">
        <v>8</v>
      </c>
      <c r="F46" s="23" t="s">
        <v>45</v>
      </c>
      <c r="G46" s="43">
        <v>66</v>
      </c>
      <c r="H46" s="25">
        <v>1</v>
      </c>
    </row>
    <row r="47" spans="1:8" x14ac:dyDescent="0.25">
      <c r="A47" s="23">
        <v>190</v>
      </c>
      <c r="B47" s="23" t="s">
        <v>47</v>
      </c>
      <c r="C47" s="24">
        <v>43</v>
      </c>
      <c r="D47" s="25" t="s">
        <v>48</v>
      </c>
      <c r="E47" s="26" t="s">
        <v>49</v>
      </c>
      <c r="F47" s="23" t="s">
        <v>50</v>
      </c>
      <c r="G47" s="43">
        <v>13</v>
      </c>
      <c r="H47" s="25">
        <v>0</v>
      </c>
    </row>
    <row r="48" spans="1:8" x14ac:dyDescent="0.25">
      <c r="A48" s="23">
        <v>253</v>
      </c>
      <c r="B48" s="23" t="s">
        <v>51</v>
      </c>
      <c r="C48" s="24">
        <v>43</v>
      </c>
      <c r="D48" s="25" t="s">
        <v>16</v>
      </c>
      <c r="E48" s="26">
        <v>6</v>
      </c>
      <c r="F48" s="28" t="s">
        <v>31</v>
      </c>
      <c r="G48" s="43">
        <v>48</v>
      </c>
      <c r="H48" s="25">
        <v>1</v>
      </c>
    </row>
    <row r="49" spans="1:8" x14ac:dyDescent="0.25">
      <c r="A49" s="23">
        <v>263</v>
      </c>
      <c r="B49" s="23" t="s">
        <v>52</v>
      </c>
      <c r="C49" s="24">
        <v>43</v>
      </c>
      <c r="D49" s="25" t="s">
        <v>16</v>
      </c>
      <c r="E49" s="26">
        <v>6</v>
      </c>
      <c r="F49" s="23" t="s">
        <v>31</v>
      </c>
      <c r="G49" s="43">
        <v>60</v>
      </c>
      <c r="H49" s="25">
        <v>1</v>
      </c>
    </row>
    <row r="50" spans="1:8" x14ac:dyDescent="0.25">
      <c r="A50" s="23"/>
      <c r="B50" s="23">
        <f>SUBTOTAL(3,B45:B49)</f>
        <v>5</v>
      </c>
      <c r="C50" s="24"/>
      <c r="D50" s="25"/>
      <c r="E50" s="26"/>
      <c r="F50" s="23"/>
      <c r="G50" s="43">
        <f>SUM(G45:G49)</f>
        <v>369</v>
      </c>
      <c r="H50" s="25">
        <f>SUM(H45:H49)</f>
        <v>4</v>
      </c>
    </row>
    <row r="51" spans="1:8" x14ac:dyDescent="0.25">
      <c r="A51" s="23"/>
      <c r="B51" s="23"/>
      <c r="C51" s="24"/>
      <c r="D51" s="25"/>
      <c r="E51" s="26"/>
      <c r="F51" s="23"/>
      <c r="G51" s="43"/>
      <c r="H51" s="25"/>
    </row>
    <row r="52" spans="1:8" x14ac:dyDescent="0.25">
      <c r="A52" s="18">
        <v>78</v>
      </c>
      <c r="B52" s="18" t="s">
        <v>53</v>
      </c>
      <c r="C52" s="19">
        <v>50</v>
      </c>
      <c r="D52" s="20" t="s">
        <v>16</v>
      </c>
      <c r="E52" s="21">
        <v>5</v>
      </c>
      <c r="F52" s="18"/>
      <c r="G52" s="43">
        <v>492</v>
      </c>
      <c r="H52" s="25">
        <v>1</v>
      </c>
    </row>
    <row r="53" spans="1:8" x14ac:dyDescent="0.25">
      <c r="A53" s="18">
        <v>269</v>
      </c>
      <c r="B53" s="18" t="s">
        <v>54</v>
      </c>
      <c r="C53" s="19">
        <v>50</v>
      </c>
      <c r="D53" s="20" t="s">
        <v>16</v>
      </c>
      <c r="E53" s="21">
        <v>5</v>
      </c>
      <c r="F53" s="18"/>
      <c r="G53" s="43">
        <v>394</v>
      </c>
      <c r="H53" s="25">
        <v>1</v>
      </c>
    </row>
    <row r="54" spans="1:8" x14ac:dyDescent="0.25">
      <c r="A54" s="18">
        <v>655</v>
      </c>
      <c r="B54" s="18" t="s">
        <v>55</v>
      </c>
      <c r="C54" s="19"/>
      <c r="D54" s="22" t="s">
        <v>56</v>
      </c>
      <c r="E54" s="21">
        <v>12</v>
      </c>
      <c r="F54" s="18"/>
      <c r="G54" s="43">
        <v>1225</v>
      </c>
      <c r="H54" s="25">
        <v>2</v>
      </c>
    </row>
    <row r="55" spans="1:8" x14ac:dyDescent="0.25">
      <c r="A55" s="18"/>
      <c r="B55" s="18">
        <f>SUBTOTAL(3,B52:B54)</f>
        <v>3</v>
      </c>
      <c r="C55" s="19"/>
      <c r="D55" s="22"/>
      <c r="E55" s="21"/>
      <c r="F55" s="18"/>
      <c r="G55" s="43">
        <f>SUM(G52:G54)</f>
        <v>2111</v>
      </c>
      <c r="H55" s="25">
        <f>SUM(H52:H54)</f>
        <v>4</v>
      </c>
    </row>
    <row r="56" spans="1:8" x14ac:dyDescent="0.25">
      <c r="A56" s="18"/>
      <c r="B56" s="18"/>
      <c r="C56" s="19"/>
      <c r="D56" s="22"/>
      <c r="E56" s="21"/>
      <c r="F56" s="18"/>
      <c r="G56" s="43"/>
      <c r="H56" s="25"/>
    </row>
    <row r="57" spans="1:8" x14ac:dyDescent="0.25">
      <c r="A57" s="18">
        <v>41</v>
      </c>
      <c r="B57" s="18" t="s">
        <v>57</v>
      </c>
      <c r="C57" s="19">
        <v>54</v>
      </c>
      <c r="D57" s="20" t="s">
        <v>27</v>
      </c>
      <c r="E57" s="21">
        <v>5</v>
      </c>
      <c r="F57" s="18"/>
      <c r="G57" s="43">
        <v>477</v>
      </c>
      <c r="H57" s="25">
        <v>2</v>
      </c>
    </row>
    <row r="58" spans="1:8" x14ac:dyDescent="0.25">
      <c r="A58" s="18">
        <v>85</v>
      </c>
      <c r="B58" s="18" t="s">
        <v>58</v>
      </c>
      <c r="C58" s="19">
        <v>54</v>
      </c>
      <c r="D58" s="20" t="s">
        <v>27</v>
      </c>
      <c r="E58" s="21">
        <v>5</v>
      </c>
      <c r="F58" s="18"/>
      <c r="G58" s="43">
        <v>170</v>
      </c>
      <c r="H58" s="25">
        <v>1</v>
      </c>
    </row>
    <row r="59" spans="1:8" x14ac:dyDescent="0.25">
      <c r="A59" s="18">
        <v>224</v>
      </c>
      <c r="B59" s="18" t="s">
        <v>59</v>
      </c>
      <c r="C59" s="19">
        <v>54</v>
      </c>
      <c r="D59" s="20" t="s">
        <v>27</v>
      </c>
      <c r="E59" s="21">
        <v>5</v>
      </c>
      <c r="F59" s="18"/>
      <c r="G59" s="43">
        <v>224</v>
      </c>
      <c r="H59" s="25">
        <v>1</v>
      </c>
    </row>
    <row r="60" spans="1:8" x14ac:dyDescent="0.25">
      <c r="A60" s="18">
        <v>318</v>
      </c>
      <c r="B60" s="18" t="s">
        <v>60</v>
      </c>
      <c r="C60" s="19">
        <v>54</v>
      </c>
      <c r="D60" s="20" t="s">
        <v>27</v>
      </c>
      <c r="E60" s="21">
        <v>5</v>
      </c>
      <c r="F60" s="18"/>
      <c r="G60" s="43">
        <v>105</v>
      </c>
      <c r="H60" s="25">
        <v>1</v>
      </c>
    </row>
    <row r="61" spans="1:8" x14ac:dyDescent="0.25">
      <c r="A61" s="18">
        <v>660</v>
      </c>
      <c r="B61" s="18" t="s">
        <v>61</v>
      </c>
      <c r="C61" s="19"/>
      <c r="D61" s="22" t="s">
        <v>56</v>
      </c>
      <c r="E61" s="21">
        <v>12</v>
      </c>
      <c r="F61" s="18"/>
      <c r="G61" s="43">
        <v>1186</v>
      </c>
      <c r="H61" s="25">
        <v>2</v>
      </c>
    </row>
    <row r="62" spans="1:8" x14ac:dyDescent="0.25">
      <c r="A62" s="18"/>
      <c r="B62" s="18">
        <f>SUBTOTAL(3,B57:B61)</f>
        <v>5</v>
      </c>
      <c r="C62" s="19"/>
      <c r="D62" s="22"/>
      <c r="E62" s="21"/>
      <c r="F62" s="18"/>
      <c r="G62" s="43">
        <f>SUM(G57:G61)</f>
        <v>2162</v>
      </c>
      <c r="H62" s="25">
        <f>SUM(H57:H61)</f>
        <v>7</v>
      </c>
    </row>
    <row r="63" spans="1:8" x14ac:dyDescent="0.25">
      <c r="A63" s="18"/>
      <c r="B63" s="18"/>
      <c r="C63" s="19"/>
      <c r="D63" s="22"/>
      <c r="E63" s="21"/>
      <c r="F63" s="18"/>
      <c r="G63" s="43"/>
      <c r="H63" s="25"/>
    </row>
    <row r="64" spans="1:8" x14ac:dyDescent="0.25">
      <c r="A64" s="18">
        <v>169</v>
      </c>
      <c r="B64" s="18" t="s">
        <v>62</v>
      </c>
      <c r="C64" s="19">
        <v>55</v>
      </c>
      <c r="D64" s="20" t="s">
        <v>16</v>
      </c>
      <c r="E64" s="21">
        <v>6</v>
      </c>
      <c r="F64" s="18"/>
      <c r="G64" s="43">
        <v>450</v>
      </c>
      <c r="H64" s="25">
        <v>1</v>
      </c>
    </row>
    <row r="65" spans="1:8" x14ac:dyDescent="0.25">
      <c r="A65" s="18">
        <v>173</v>
      </c>
      <c r="B65" s="18" t="s">
        <v>63</v>
      </c>
      <c r="C65" s="19">
        <v>55</v>
      </c>
      <c r="D65" s="20" t="s">
        <v>16</v>
      </c>
      <c r="E65" s="21">
        <v>6</v>
      </c>
      <c r="F65" s="18"/>
      <c r="G65" s="43">
        <v>436</v>
      </c>
      <c r="H65" s="25">
        <v>2</v>
      </c>
    </row>
    <row r="66" spans="1:8" x14ac:dyDescent="0.25">
      <c r="A66" s="18">
        <v>250</v>
      </c>
      <c r="B66" s="18" t="s">
        <v>64</v>
      </c>
      <c r="C66" s="19">
        <v>55</v>
      </c>
      <c r="D66" s="20" t="s">
        <v>16</v>
      </c>
      <c r="E66" s="21">
        <v>6</v>
      </c>
      <c r="F66" s="18"/>
      <c r="G66" s="43">
        <v>513</v>
      </c>
      <c r="H66" s="25">
        <v>1</v>
      </c>
    </row>
    <row r="67" spans="1:8" x14ac:dyDescent="0.25">
      <c r="A67" s="18">
        <v>740</v>
      </c>
      <c r="B67" s="18" t="s">
        <v>65</v>
      </c>
      <c r="C67" s="19"/>
      <c r="D67" s="22" t="s">
        <v>29</v>
      </c>
      <c r="E67" s="21">
        <v>12</v>
      </c>
      <c r="F67" s="18"/>
      <c r="G67" s="43">
        <v>1108</v>
      </c>
      <c r="H67" s="25">
        <v>2</v>
      </c>
    </row>
    <row r="68" spans="1:8" x14ac:dyDescent="0.25">
      <c r="A68" s="18"/>
      <c r="B68" s="18">
        <f>SUBTOTAL(3,B64:B67)</f>
        <v>4</v>
      </c>
      <c r="C68" s="19"/>
      <c r="D68" s="22"/>
      <c r="E68" s="21"/>
      <c r="F68" s="18"/>
      <c r="G68" s="43">
        <f>SUM(G64:G67)</f>
        <v>2507</v>
      </c>
      <c r="H68" s="25">
        <f>SUM(H64:H67)</f>
        <v>6</v>
      </c>
    </row>
    <row r="69" spans="1:8" x14ac:dyDescent="0.25">
      <c r="A69" s="18"/>
      <c r="B69" s="18"/>
      <c r="C69" s="19"/>
      <c r="D69" s="22"/>
      <c r="E69" s="21"/>
      <c r="F69" s="18"/>
      <c r="G69" s="43"/>
      <c r="H69" s="25"/>
    </row>
    <row r="70" spans="1:8" x14ac:dyDescent="0.25">
      <c r="A70" s="29">
        <v>38</v>
      </c>
      <c r="B70" s="29" t="s">
        <v>66</v>
      </c>
      <c r="C70" s="30">
        <v>58</v>
      </c>
      <c r="D70" s="31" t="s">
        <v>16</v>
      </c>
      <c r="E70" s="32">
        <v>6</v>
      </c>
      <c r="F70" s="29"/>
      <c r="G70" s="43">
        <v>705</v>
      </c>
      <c r="H70" s="25">
        <v>2</v>
      </c>
    </row>
    <row r="71" spans="1:8" x14ac:dyDescent="0.25">
      <c r="A71" s="29">
        <v>184</v>
      </c>
      <c r="B71" s="29" t="s">
        <v>67</v>
      </c>
      <c r="C71" s="30">
        <v>58</v>
      </c>
      <c r="D71" s="31" t="s">
        <v>16</v>
      </c>
      <c r="E71" s="32">
        <v>6</v>
      </c>
      <c r="F71" s="29"/>
      <c r="G71" s="43">
        <v>670</v>
      </c>
      <c r="H71" s="25">
        <v>2</v>
      </c>
    </row>
    <row r="72" spans="1:8" x14ac:dyDescent="0.25">
      <c r="A72" s="29">
        <v>298</v>
      </c>
      <c r="B72" s="29" t="s">
        <v>68</v>
      </c>
      <c r="C72" s="30">
        <v>58</v>
      </c>
      <c r="D72" s="31" t="s">
        <v>16</v>
      </c>
      <c r="E72" s="32">
        <v>6</v>
      </c>
      <c r="F72" s="29"/>
      <c r="G72" s="43">
        <v>591</v>
      </c>
      <c r="H72" s="25">
        <v>2</v>
      </c>
    </row>
    <row r="73" spans="1:8" x14ac:dyDescent="0.25">
      <c r="A73" s="29"/>
      <c r="B73" s="29">
        <f>SUBTOTAL(3,B70:B72)</f>
        <v>3</v>
      </c>
      <c r="C73" s="30"/>
      <c r="D73" s="31"/>
      <c r="E73" s="32"/>
      <c r="F73" s="29"/>
      <c r="G73" s="43">
        <f>SUM(G70:G72)</f>
        <v>1966</v>
      </c>
      <c r="H73" s="25">
        <f>SUM(H70:H72)</f>
        <v>6</v>
      </c>
    </row>
    <row r="74" spans="1:8" x14ac:dyDescent="0.25">
      <c r="A74" s="18"/>
      <c r="B74" s="18"/>
      <c r="C74" s="19"/>
      <c r="D74" s="20"/>
      <c r="E74" s="21"/>
      <c r="F74" s="18"/>
      <c r="G74" s="43"/>
      <c r="H74" s="25"/>
    </row>
    <row r="75" spans="1:8" x14ac:dyDescent="0.25">
      <c r="A75" s="18"/>
      <c r="B75" s="18"/>
      <c r="C75" s="19"/>
      <c r="D75" s="22"/>
      <c r="E75" s="21"/>
      <c r="F75" s="18"/>
      <c r="G75" s="43"/>
      <c r="H75" s="25"/>
    </row>
    <row r="76" spans="1:8" x14ac:dyDescent="0.25">
      <c r="A76" s="18">
        <v>43</v>
      </c>
      <c r="B76" s="18" t="s">
        <v>69</v>
      </c>
      <c r="C76" s="19">
        <v>61</v>
      </c>
      <c r="D76" s="20" t="s">
        <v>27</v>
      </c>
      <c r="E76" s="21">
        <v>6</v>
      </c>
      <c r="F76" s="18"/>
      <c r="G76" s="43">
        <v>262</v>
      </c>
      <c r="H76" s="25">
        <v>1</v>
      </c>
    </row>
    <row r="77" spans="1:8" x14ac:dyDescent="0.25">
      <c r="A77" s="18">
        <v>45</v>
      </c>
      <c r="B77" s="18" t="s">
        <v>70</v>
      </c>
      <c r="C77" s="19">
        <v>61</v>
      </c>
      <c r="D77" s="20" t="s">
        <v>16</v>
      </c>
      <c r="E77" s="21">
        <v>6</v>
      </c>
      <c r="F77" s="18"/>
      <c r="G77" s="43">
        <v>246</v>
      </c>
      <c r="H77" s="25">
        <v>1</v>
      </c>
    </row>
    <row r="78" spans="1:8" x14ac:dyDescent="0.25">
      <c r="A78" s="18">
        <v>135</v>
      </c>
      <c r="B78" s="18" t="s">
        <v>71</v>
      </c>
      <c r="C78" s="19">
        <v>61</v>
      </c>
      <c r="D78" s="20" t="s">
        <v>16</v>
      </c>
      <c r="E78" s="21">
        <v>6</v>
      </c>
      <c r="F78" s="18"/>
      <c r="G78" s="43">
        <v>172</v>
      </c>
      <c r="H78" s="25">
        <v>1</v>
      </c>
    </row>
    <row r="79" spans="1:8" x14ac:dyDescent="0.25">
      <c r="A79" s="18">
        <v>287</v>
      </c>
      <c r="B79" s="18" t="s">
        <v>72</v>
      </c>
      <c r="C79" s="19">
        <v>61</v>
      </c>
      <c r="D79" s="20" t="s">
        <v>16</v>
      </c>
      <c r="E79" s="21">
        <v>6</v>
      </c>
      <c r="F79" s="18"/>
      <c r="G79" s="43">
        <v>844</v>
      </c>
      <c r="H79" s="25">
        <v>1</v>
      </c>
    </row>
    <row r="80" spans="1:8" x14ac:dyDescent="0.25">
      <c r="A80" s="18">
        <v>306</v>
      </c>
      <c r="B80" s="18" t="s">
        <v>73</v>
      </c>
      <c r="C80" s="19">
        <v>61</v>
      </c>
      <c r="D80" s="20" t="s">
        <v>16</v>
      </c>
      <c r="E80" s="21">
        <v>6</v>
      </c>
      <c r="F80" s="18"/>
      <c r="G80" s="43">
        <v>143</v>
      </c>
      <c r="H80" s="25">
        <v>1</v>
      </c>
    </row>
    <row r="81" spans="1:8" x14ac:dyDescent="0.25">
      <c r="A81" s="18">
        <v>770</v>
      </c>
      <c r="B81" s="18" t="s">
        <v>74</v>
      </c>
      <c r="C81" s="19"/>
      <c r="D81" s="22" t="s">
        <v>29</v>
      </c>
      <c r="E81" s="21">
        <v>12</v>
      </c>
      <c r="F81" s="18"/>
      <c r="G81" s="43">
        <v>1590</v>
      </c>
      <c r="H81" s="25">
        <v>3</v>
      </c>
    </row>
    <row r="82" spans="1:8" x14ac:dyDescent="0.25">
      <c r="A82" s="18"/>
      <c r="B82" s="18">
        <f>SUBTOTAL(3,B76:B81)</f>
        <v>6</v>
      </c>
      <c r="C82" s="19"/>
      <c r="D82" s="22"/>
      <c r="E82" s="21"/>
      <c r="F82" s="18"/>
      <c r="G82" s="43">
        <f>SUM(G76:G81)</f>
        <v>3257</v>
      </c>
      <c r="H82" s="25">
        <f>SUM(H76:H81)</f>
        <v>8</v>
      </c>
    </row>
    <row r="83" spans="1:8" x14ac:dyDescent="0.25">
      <c r="A83" s="18"/>
      <c r="B83" s="18"/>
      <c r="C83" s="19"/>
      <c r="D83" s="22"/>
      <c r="E83" s="21"/>
      <c r="F83" s="18"/>
      <c r="G83" s="43"/>
      <c r="H83" s="25"/>
    </row>
    <row r="84" spans="1:8" x14ac:dyDescent="0.25">
      <c r="A84" s="18">
        <v>275</v>
      </c>
      <c r="B84" s="18" t="s">
        <v>75</v>
      </c>
      <c r="C84" s="19">
        <v>66</v>
      </c>
      <c r="D84" s="20" t="s">
        <v>16</v>
      </c>
      <c r="E84" s="21">
        <v>6</v>
      </c>
      <c r="F84" s="18"/>
      <c r="G84" s="43">
        <v>478</v>
      </c>
      <c r="H84" s="25">
        <v>1</v>
      </c>
    </row>
    <row r="85" spans="1:8" x14ac:dyDescent="0.25">
      <c r="A85" s="18">
        <v>327</v>
      </c>
      <c r="B85" s="18" t="s">
        <v>76</v>
      </c>
      <c r="C85" s="19">
        <v>66</v>
      </c>
      <c r="D85" s="20" t="s">
        <v>16</v>
      </c>
      <c r="E85" s="21">
        <v>6</v>
      </c>
      <c r="F85" s="18"/>
      <c r="G85" s="43">
        <v>127</v>
      </c>
      <c r="H85" s="25">
        <v>1</v>
      </c>
    </row>
    <row r="86" spans="1:8" x14ac:dyDescent="0.25">
      <c r="A86" s="18">
        <v>340</v>
      </c>
      <c r="B86" s="18" t="s">
        <v>77</v>
      </c>
      <c r="C86" s="19">
        <v>66</v>
      </c>
      <c r="D86" s="20" t="s">
        <v>16</v>
      </c>
      <c r="E86" s="21">
        <v>6</v>
      </c>
      <c r="F86" s="18"/>
      <c r="G86" s="43">
        <v>170</v>
      </c>
      <c r="H86" s="25">
        <v>1</v>
      </c>
    </row>
    <row r="87" spans="1:8" x14ac:dyDescent="0.25">
      <c r="A87" s="18">
        <v>349</v>
      </c>
      <c r="B87" s="18" t="s">
        <v>78</v>
      </c>
      <c r="C87" s="19"/>
      <c r="D87" s="20" t="s">
        <v>16</v>
      </c>
      <c r="E87" s="21">
        <v>6</v>
      </c>
      <c r="F87" s="33" t="s">
        <v>31</v>
      </c>
      <c r="G87" s="43">
        <v>109</v>
      </c>
      <c r="H87" s="25">
        <v>1</v>
      </c>
    </row>
    <row r="88" spans="1:8" x14ac:dyDescent="0.25">
      <c r="A88" s="18">
        <v>632</v>
      </c>
      <c r="B88" s="18" t="s">
        <v>79</v>
      </c>
      <c r="C88" s="19"/>
      <c r="D88" s="20" t="s">
        <v>16</v>
      </c>
      <c r="E88" s="21">
        <v>6</v>
      </c>
      <c r="F88" s="18"/>
      <c r="G88" s="43">
        <v>114</v>
      </c>
      <c r="H88" s="25">
        <v>1</v>
      </c>
    </row>
    <row r="89" spans="1:8" x14ac:dyDescent="0.25">
      <c r="A89" s="18">
        <v>683</v>
      </c>
      <c r="B89" s="18" t="s">
        <v>80</v>
      </c>
      <c r="C89" s="19"/>
      <c r="D89" s="22" t="s">
        <v>29</v>
      </c>
      <c r="E89" s="21">
        <v>12</v>
      </c>
      <c r="F89" s="18"/>
      <c r="G89" s="43">
        <v>663</v>
      </c>
      <c r="H89" s="25">
        <v>1</v>
      </c>
    </row>
    <row r="90" spans="1:8" x14ac:dyDescent="0.25">
      <c r="A90" s="18"/>
      <c r="B90" s="18">
        <f>SUBTOTAL(3,B84:B89)</f>
        <v>6</v>
      </c>
      <c r="C90" s="19"/>
      <c r="D90" s="22"/>
      <c r="E90" s="21"/>
      <c r="F90" s="18"/>
      <c r="G90" s="43">
        <f>SUM(G84:G89)</f>
        <v>1661</v>
      </c>
      <c r="H90" s="25">
        <f>SUM(H84:H89)</f>
        <v>6</v>
      </c>
    </row>
    <row r="91" spans="1:8" x14ac:dyDescent="0.25">
      <c r="A91" s="18"/>
      <c r="B91" s="18"/>
      <c r="C91" s="19"/>
      <c r="D91" s="22"/>
      <c r="E91" s="21"/>
      <c r="F91" s="18"/>
      <c r="G91" s="43"/>
      <c r="H91" s="25"/>
    </row>
    <row r="92" spans="1:8" x14ac:dyDescent="0.25">
      <c r="A92" s="29">
        <v>121</v>
      </c>
      <c r="B92" s="29" t="s">
        <v>81</v>
      </c>
      <c r="C92" s="30">
        <v>70</v>
      </c>
      <c r="D92" s="31" t="s">
        <v>16</v>
      </c>
      <c r="E92" s="32">
        <v>6</v>
      </c>
      <c r="F92" s="29" t="s">
        <v>31</v>
      </c>
      <c r="G92" s="43">
        <v>73</v>
      </c>
      <c r="H92" s="25">
        <v>1</v>
      </c>
    </row>
    <row r="93" spans="1:8" x14ac:dyDescent="0.25">
      <c r="A93" s="29">
        <v>200</v>
      </c>
      <c r="B93" s="29" t="s">
        <v>82</v>
      </c>
      <c r="C93" s="30">
        <v>70</v>
      </c>
      <c r="D93" s="31" t="s">
        <v>48</v>
      </c>
      <c r="E93" s="32" t="s">
        <v>49</v>
      </c>
      <c r="F93" s="29" t="s">
        <v>50</v>
      </c>
      <c r="G93" s="43">
        <v>29</v>
      </c>
      <c r="H93" s="25">
        <v>0</v>
      </c>
    </row>
    <row r="94" spans="1:8" x14ac:dyDescent="0.25">
      <c r="A94" s="29">
        <v>249</v>
      </c>
      <c r="B94" s="29" t="s">
        <v>83</v>
      </c>
      <c r="C94" s="30">
        <v>70</v>
      </c>
      <c r="D94" s="31" t="s">
        <v>16</v>
      </c>
      <c r="E94" s="32">
        <v>8</v>
      </c>
      <c r="F94" s="29" t="s">
        <v>45</v>
      </c>
      <c r="G94" s="43">
        <v>120</v>
      </c>
      <c r="H94" s="25">
        <v>1</v>
      </c>
    </row>
    <row r="95" spans="1:8" x14ac:dyDescent="0.25">
      <c r="A95" s="29"/>
      <c r="B95" s="29">
        <f>SUBTOTAL(3,B92:B94)</f>
        <v>3</v>
      </c>
      <c r="C95" s="30"/>
      <c r="D95" s="31"/>
      <c r="E95" s="32"/>
      <c r="F95" s="29"/>
      <c r="G95" s="43">
        <f>SUM(G92:G94)</f>
        <v>222</v>
      </c>
      <c r="H95" s="25">
        <f>SUM(H92:H94)</f>
        <v>2</v>
      </c>
    </row>
    <row r="96" spans="1:8" x14ac:dyDescent="0.25">
      <c r="A96" s="18"/>
      <c r="B96" s="18"/>
      <c r="C96" s="19"/>
      <c r="D96" s="20"/>
      <c r="E96" s="21"/>
      <c r="F96" s="18"/>
      <c r="G96" s="43"/>
      <c r="H96" s="25"/>
    </row>
    <row r="97" spans="1:8" x14ac:dyDescent="0.25">
      <c r="A97" s="20" t="s">
        <v>84</v>
      </c>
      <c r="B97" s="18" t="s">
        <v>85</v>
      </c>
      <c r="C97" s="19">
        <v>73</v>
      </c>
      <c r="D97" s="34" t="s">
        <v>16</v>
      </c>
      <c r="E97" s="35">
        <v>6</v>
      </c>
      <c r="F97" s="18"/>
      <c r="G97" s="43">
        <v>613</v>
      </c>
      <c r="H97" s="25">
        <v>2</v>
      </c>
    </row>
    <row r="98" spans="1:8" x14ac:dyDescent="0.25">
      <c r="A98" s="20" t="s">
        <v>86</v>
      </c>
      <c r="B98" s="18" t="s">
        <v>87</v>
      </c>
      <c r="C98" s="19">
        <v>73</v>
      </c>
      <c r="D98" s="34" t="s">
        <v>16</v>
      </c>
      <c r="E98" s="35">
        <v>6</v>
      </c>
      <c r="F98" s="18"/>
      <c r="G98" s="43">
        <v>70</v>
      </c>
      <c r="H98" s="25">
        <v>1</v>
      </c>
    </row>
    <row r="99" spans="1:8" x14ac:dyDescent="0.25">
      <c r="A99" s="18">
        <v>755</v>
      </c>
      <c r="B99" s="18" t="s">
        <v>88</v>
      </c>
      <c r="C99" s="19"/>
      <c r="D99" s="36" t="s">
        <v>29</v>
      </c>
      <c r="E99" s="35">
        <v>12</v>
      </c>
      <c r="F99" s="18"/>
      <c r="G99" s="43">
        <v>606</v>
      </c>
      <c r="H99" s="25">
        <v>1</v>
      </c>
    </row>
    <row r="100" spans="1:8" x14ac:dyDescent="0.25">
      <c r="A100" s="29"/>
      <c r="B100" s="29">
        <v>3</v>
      </c>
      <c r="C100" s="30"/>
      <c r="D100" s="31"/>
      <c r="E100" s="32"/>
      <c r="F100" s="29"/>
      <c r="G100" s="43">
        <f>SUM(G97:G99)</f>
        <v>1289</v>
      </c>
      <c r="H100" s="43">
        <f>SUM(H97:H99)</f>
        <v>4</v>
      </c>
    </row>
    <row r="101" spans="1:8" x14ac:dyDescent="0.25">
      <c r="A101" s="37"/>
      <c r="B101" s="38">
        <f>SUM(B12+B19+B24+B30++B36+B43+B50+B55+B62+B68+B73+B82+B95+B90+B100)</f>
        <v>62</v>
      </c>
      <c r="C101" s="39"/>
      <c r="D101" s="40"/>
      <c r="E101" s="41"/>
      <c r="F101" s="42"/>
      <c r="G101" s="50">
        <f>SUM(G12+G19+G24+G30+G36+G43+G50+G55+G62+G68+G73+G82+G95+G90+G100)</f>
        <v>30164</v>
      </c>
      <c r="H101" s="50">
        <f>SUM(H12+H19+H24+H30++H36+H43+H50+H55+H62+H68+H73+H82+H95+H90+H100)</f>
        <v>84</v>
      </c>
    </row>
    <row r="102" spans="1:8" x14ac:dyDescent="0.25">
      <c r="D102" s="3"/>
      <c r="E102" s="4"/>
      <c r="G102" s="23"/>
      <c r="H102" s="23"/>
    </row>
    <row r="103" spans="1:8" x14ac:dyDescent="0.25">
      <c r="H103" s="23"/>
    </row>
    <row r="104" spans="1:8" x14ac:dyDescent="0.25">
      <c r="A104" s="3"/>
      <c r="H104" s="23"/>
    </row>
  </sheetData>
  <mergeCells count="4">
    <mergeCell ref="A1:H1"/>
    <mergeCell ref="A2:H2"/>
    <mergeCell ref="A3:H3"/>
    <mergeCell ref="D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DESE-231-57774</_dlc_DocId>
    <_dlc_DocIdUrl xmlns="733efe1c-5bbe-4968-87dc-d400e65c879f">
      <Url>https://sharepoint.doemass.org/ese/webteam/cps/_layouts/DocIdRedir.aspx?ID=DESE-231-57774</Url>
      <Description>DESE-231-57774</Description>
    </_dlc_DocIdUrl>
  </documentManagement>
</p:properties>
</file>

<file path=customXml/itemProps1.xml><?xml version="1.0" encoding="utf-8"?>
<ds:datastoreItem xmlns:ds="http://schemas.openxmlformats.org/officeDocument/2006/customXml" ds:itemID="{223FEA79-9434-4AFD-BEBF-058CA5A493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DAF8F3-B044-46AF-B985-4FB9A8C4FD6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3659562-56DB-4A5D-8BE4-AEE9AA669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3F969A-67A9-4420-B5BA-A7B103602676}">
  <ds:schemaRefs>
    <ds:schemaRef ds:uri="0a4e05da-b9bc-4326-ad73-01ef31b95567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Superintendency Unions - FY20</dc:title>
  <dc:creator>DESE</dc:creator>
  <cp:lastModifiedBy>Zou, Dong (EOE)</cp:lastModifiedBy>
  <cp:lastPrinted>2020-01-27T19:32:27Z</cp:lastPrinted>
  <dcterms:created xsi:type="dcterms:W3CDTF">2018-06-29T14:44:44Z</dcterms:created>
  <dcterms:modified xsi:type="dcterms:W3CDTF">2020-03-02T18:02:39Z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 2020</vt:lpwstr>
  </property>
</Properties>
</file>